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Z:\dokumenty\Projekty\Zakázky - V REALIZACI\24-380 VŘ Rotava svozová firma\5) ZD - po dalších připomínkách\"/>
    </mc:Choice>
  </mc:AlternateContent>
  <xr:revisionPtr revIDLastSave="0" documentId="13_ncr:1_{4B9E4987-DC09-4A94-A9BA-65A91F87FC1E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Rotava" sheetId="1" r:id="rId1"/>
  </sheets>
  <calcPr calcId="181029"/>
  <customWorkbookViews>
    <customWorkbookView name="Kunrtová Jana – osobní zobrazení" guid="{2A2D1235-7F1D-4018-93F8-7DFDB270875F}" mergeInterval="0" personalView="1" maximized="1" xWindow="-9" yWindow="-9" windowWidth="1938" windowHeight="1038" tabRatio="500" activeSheetId="1"/>
    <customWorkbookView name="Plachá Lenka – osobní zobrazení" guid="{61881901-B45E-4994-83AE-AD137B761614}" mergeInterval="0" personalView="1" maximized="1" xWindow="-8" yWindow="-8" windowWidth="1936" windowHeight="1048" tabRatio="500" activeSheetId="1"/>
    <customWorkbookView name="Windows User - vlastní zobrazení" guid="{ECFB48A4-5DC9-4717-96BB-CA0E0D6D1368}" mergeInterval="0" personalView="1" maximized="1" xWindow="1" yWindow="1" windowWidth="1362" windowHeight="538" tabRatio="500" activeSheetId="1"/>
    <customWorkbookView name="Romana Zemanová – osobní zobrazení" guid="{156D36CA-26E8-4F3C-AAFB-BDF044E72202}" mergeInterval="0" personalView="1" maximized="1" xWindow="-1928" yWindow="-8" windowWidth="1936" windowHeight="1048" tabRatio="500" activeSheetId="1"/>
  </customWorkbookViews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66" i="1" l="1"/>
  <c r="C65" i="1"/>
  <c r="C64" i="1"/>
  <c r="C63" i="1"/>
  <c r="D26" i="1" l="1"/>
  <c r="D21" i="1"/>
  <c r="D16" i="1"/>
  <c r="D14" i="1" l="1"/>
  <c r="D8" i="1"/>
  <c r="D7" i="1"/>
  <c r="D5" i="1"/>
  <c r="D22" i="1"/>
  <c r="D17" i="1"/>
  <c r="D15" i="1"/>
  <c r="D13" i="1"/>
  <c r="D9" i="1"/>
  <c r="D6" i="1"/>
  <c r="D4" i="1"/>
</calcChain>
</file>

<file path=xl/sharedStrings.xml><?xml version="1.0" encoding="utf-8"?>
<sst xmlns="http://schemas.openxmlformats.org/spreadsheetml/2006/main" count="121" uniqueCount="60">
  <si>
    <t>Příloha 5 - Tabulka pro výpočet nabídkové ceny</t>
  </si>
  <si>
    <t>Položka</t>
  </si>
  <si>
    <t>Jednotka</t>
  </si>
  <si>
    <t>Předpokládaný počet výsypů za rok</t>
  </si>
  <si>
    <t>Předpokládaný počet výsypů všech nádob za rok - celkem</t>
  </si>
  <si>
    <t>Počet nádob</t>
  </si>
  <si>
    <t>Tab. č. 3: Bioodpad</t>
  </si>
  <si>
    <t>Předpokládané množství odpadů za rok v tunách</t>
  </si>
  <si>
    <t>20 01 01 Papír a lepenka</t>
  </si>
  <si>
    <t>využití / odstranění 1 t odpadu</t>
  </si>
  <si>
    <t>20 01 02 Sklo</t>
  </si>
  <si>
    <t>20 03 01 Směsný komunální odpad (SKO)</t>
  </si>
  <si>
    <t>poplatek skládce za uložení 1 tuny</t>
  </si>
  <si>
    <t>rekultivační rezerva</t>
  </si>
  <si>
    <t>20 03 07 Objemný odpad</t>
  </si>
  <si>
    <t>manipulace, výsyp a svoz 1 t odpadu, doprava na koncové zařízení</t>
  </si>
  <si>
    <t>1100l horní výsyp na papír</t>
  </si>
  <si>
    <t>1100l horní výsyp na bioodpad</t>
  </si>
  <si>
    <t>evidenční označení 1 ks nádoby (dodání evidenčního označení a jeho trvalé umístění na nádobu)</t>
  </si>
  <si>
    <t>Tab. č. 1: Svoz a manipulace směsného komunálního odpadu 20 03 01 dle počtu nádob</t>
  </si>
  <si>
    <t>120l horní výsyp (RD)</t>
  </si>
  <si>
    <t>240l horní výsyp (RD)</t>
  </si>
  <si>
    <t>120l horní výsyp uzamykatelné (sídliště)</t>
  </si>
  <si>
    <t>240l horní výsyp uzamykatelné (sídliště)</t>
  </si>
  <si>
    <t>660l horní výsyp uzamyklatelné (sídliště)</t>
  </si>
  <si>
    <t>1100l horní výsyp uzamykatelné (sídliště)</t>
  </si>
  <si>
    <t>Tab. č. 2: Svoz a manipulace tříděného komunálního odpadu podskupin 15 01 a 20 01 dle počtu nádob</t>
  </si>
  <si>
    <t>20 01 01 Papír a lepenka - 120l horní výsyp (RD)</t>
  </si>
  <si>
    <t>20 01 01 Papír a lepenka - 1100l horní výsyp (sídliště)</t>
  </si>
  <si>
    <r>
      <t>20 01 02 Sklo - 1100l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horní výsyp (RD + sídliště)</t>
    </r>
  </si>
  <si>
    <t>20 01 39 Plasty / 15 01 05 Kompozitní obaly / 20 01 40 Kovy - 120l horní výsyp (RD)</t>
  </si>
  <si>
    <t>20 01 39 Plasty / 15 01 05 Kompozitní obaly / 20 01 40 Kovy - 1100l horní výsyp (sídliště)</t>
  </si>
  <si>
    <t>14</t>
  </si>
  <si>
    <t>20 02 01 Biologicky rozložitelný odpad  - 1100l horní výsyp (RD, výsyp 1 x týdně po 7 měsíců)</t>
  </si>
  <si>
    <t>Tab. č. 4: Objemný odpad</t>
  </si>
  <si>
    <t>20 01 01 Papír a lepenka / kompozitní obaly (nápojové kartony)</t>
  </si>
  <si>
    <t xml:space="preserve">20 01 39 Plasty </t>
  </si>
  <si>
    <t>20 01 40 Kovy (plechovky)</t>
  </si>
  <si>
    <t>20 02 01 Biologicky rozložitelný odpad (bez údržby zeleně)</t>
  </si>
  <si>
    <t>skládkovací poplatek do 150 kg/občan (limit platí pro rok 2026, limit pro další roky dle platné legislativy)</t>
  </si>
  <si>
    <t>skládkovací poplatek nad 150 kg/občan (limit platí pro rok 2026, limit pro další roky dle platné legislativy)</t>
  </si>
  <si>
    <t xml:space="preserve">Tab. č. 5: Náklady na odstranění dotčených druhů odpadů </t>
  </si>
  <si>
    <t xml:space="preserve">Tab. č. 6: Pronájem nádob </t>
  </si>
  <si>
    <t>Předpokládaný počet pronájmů nádob</t>
  </si>
  <si>
    <t>pronájem 1 ks nádoby za rok</t>
  </si>
  <si>
    <t>1100l horní výsyp na plast/kompozitní obaly/kovy (multikomoditní sběr)</t>
  </si>
  <si>
    <t xml:space="preserve">1100l horní výsyp na sklo </t>
  </si>
  <si>
    <t>120l horní výsyp na bioodpad</t>
  </si>
  <si>
    <t>nádoby uvedené v Tab. č. 1: Svoz a manipulace směsného komunálního odpadu 20 03 01 dle počtu nádob</t>
  </si>
  <si>
    <t>nádoby uvedené v Tab. č. 2: Svoz a manipulace tříděného komunálního odpadu podskupin 15 01 a 20 01 dle počtu nádob</t>
  </si>
  <si>
    <t>Předpokládaný počet nádob k očipování</t>
  </si>
  <si>
    <t>nádoby uvedené v Tab. č. 3: Bioodpad</t>
  </si>
  <si>
    <t xml:space="preserve">nádoby uvedené v Tab. č. 6: Pronájem nádob </t>
  </si>
  <si>
    <t>Tab. č. 7: Evidenční označení nádob RFID čipy</t>
  </si>
  <si>
    <t xml:space="preserve">energetické využití 1 t odpadu </t>
  </si>
  <si>
    <t>20 02 01 Biologicky rozložitelný odpad  - 120l horní výsyp (sídliště, výsyp 1 x týdně po dobu 7 měsíců, výsyp 1 x 4 týdny po dobu 5 měsíců)</t>
  </si>
  <si>
    <t>33</t>
  </si>
  <si>
    <t>20 03 07 Objemný odpad - nádoba 11 m3, svoz na vyžádání</t>
  </si>
  <si>
    <t>nádoby ve vlastnictví společnosti EKOKOM</t>
  </si>
  <si>
    <t>manipulace, výsyp a svoz 1 ks nádoby, doprava na koncové zařízení a vážení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</si>
</sst>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1" x14ac:knownFonts="1">
    <font>
      <sz val="10"/>
      <color rgb="FF000000"/>
      <name val="Arial"/>
      <charset val="1"/>
    </font>
    <font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</font>
    <font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E699"/>
        <bgColor rgb="FFFFCC99"/>
      </patternFill>
    </fill>
    <fill>
      <patternFill patternType="solid">
        <fgColor rgb="FFFBE5D6"/>
        <bgColor rgb="FFE2F0D9"/>
      </patternFill>
    </fill>
    <fill>
      <patternFill patternType="solid">
        <fgColor rgb="FFE2F0D9"/>
        <bgColor rgb="FFFBE5D6"/>
      </patternFill>
    </fill>
    <fill>
      <patternFill patternType="solid">
        <fgColor theme="6" tint="0.59999389629810485"/>
        <bgColor rgb="FFFFFF00"/>
      </patternFill>
    </fill>
    <fill>
      <patternFill patternType="solid">
        <fgColor rgb="FFFBE5D6"/>
        <bgColor indexed="64"/>
      </patternFill>
    </fill>
    <fill>
      <patternFill patternType="solid">
        <fgColor rgb="FFE2F0D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49" fontId="3" fillId="2" borderId="2" xfId="0" applyNumberFormat="1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wrapText="1"/>
    </xf>
    <xf numFmtId="49" fontId="1" fillId="0" borderId="2" xfId="0" applyNumberFormat="1" applyFont="1" applyBorder="1"/>
    <xf numFmtId="0" fontId="5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3" fontId="3" fillId="0" borderId="2" xfId="0" applyNumberFormat="1" applyFont="1" applyBorder="1" applyAlignment="1">
      <alignment horizontal="center" wrapText="1"/>
    </xf>
    <xf numFmtId="49" fontId="1" fillId="3" borderId="2" xfId="1" applyNumberFormat="1" applyFill="1" applyBorder="1" applyAlignment="1">
      <alignment horizontal="center" wrapText="1"/>
    </xf>
    <xf numFmtId="49" fontId="1" fillId="0" borderId="0" xfId="0" applyNumberFormat="1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3" fontId="3" fillId="0" borderId="0" xfId="0" applyNumberFormat="1" applyFont="1" applyAlignment="1">
      <alignment horizontal="center" wrapText="1"/>
    </xf>
    <xf numFmtId="49" fontId="1" fillId="0" borderId="0" xfId="1" applyNumberFormat="1" applyAlignment="1">
      <alignment horizontal="center" wrapText="1"/>
    </xf>
    <xf numFmtId="49" fontId="7" fillId="0" borderId="2" xfId="0" applyNumberFormat="1" applyFont="1" applyBorder="1"/>
    <xf numFmtId="0" fontId="0" fillId="3" borderId="2" xfId="0" applyFill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49" fontId="7" fillId="0" borderId="0" xfId="0" applyNumberFormat="1" applyFont="1"/>
    <xf numFmtId="3" fontId="5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3" fontId="1" fillId="4" borderId="2" xfId="0" applyNumberFormat="1" applyFont="1" applyFill="1" applyBorder="1" applyAlignment="1">
      <alignment horizontal="center"/>
    </xf>
    <xf numFmtId="3" fontId="5" fillId="4" borderId="2" xfId="0" applyNumberFormat="1" applyFont="1" applyFill="1" applyBorder="1" applyAlignment="1">
      <alignment horizontal="center"/>
    </xf>
    <xf numFmtId="49" fontId="4" fillId="0" borderId="0" xfId="0" applyNumberFormat="1" applyFont="1"/>
    <xf numFmtId="49" fontId="1" fillId="0" borderId="0" xfId="0" applyNumberFormat="1" applyFont="1" applyAlignment="1">
      <alignment horizontal="center" wrapText="1"/>
    </xf>
    <xf numFmtId="49" fontId="5" fillId="0" borderId="2" xfId="0" applyNumberFormat="1" applyFont="1" applyBorder="1"/>
    <xf numFmtId="49" fontId="1" fillId="3" borderId="2" xfId="0" applyNumberFormat="1" applyFont="1" applyFill="1" applyBorder="1" applyAlignment="1">
      <alignment horizontal="center" wrapText="1"/>
    </xf>
    <xf numFmtId="49" fontId="5" fillId="0" borderId="0" xfId="0" applyNumberFormat="1" applyFont="1"/>
    <xf numFmtId="49" fontId="7" fillId="0" borderId="3" xfId="0" applyNumberFormat="1" applyFont="1" applyBorder="1"/>
    <xf numFmtId="49" fontId="3" fillId="2" borderId="4" xfId="0" applyNumberFormat="1" applyFont="1" applyFill="1" applyBorder="1" applyAlignment="1">
      <alignment horizontal="center" wrapText="1"/>
    </xf>
    <xf numFmtId="49" fontId="3" fillId="2" borderId="5" xfId="0" applyNumberFormat="1" applyFont="1" applyFill="1" applyBorder="1" applyAlignment="1">
      <alignment wrapText="1"/>
    </xf>
    <xf numFmtId="0" fontId="5" fillId="0" borderId="6" xfId="0" applyFont="1" applyBorder="1"/>
    <xf numFmtId="49" fontId="7" fillId="3" borderId="2" xfId="0" applyNumberFormat="1" applyFont="1" applyFill="1" applyBorder="1" applyAlignment="1">
      <alignment horizontal="center"/>
    </xf>
    <xf numFmtId="49" fontId="7" fillId="0" borderId="6" xfId="0" applyNumberFormat="1" applyFont="1" applyBorder="1"/>
    <xf numFmtId="49" fontId="7" fillId="3" borderId="2" xfId="1" applyNumberFormat="1" applyFont="1" applyFill="1" applyBorder="1" applyAlignment="1">
      <alignment horizontal="center"/>
    </xf>
    <xf numFmtId="49" fontId="7" fillId="3" borderId="2" xfId="1" applyNumberFormat="1" applyFont="1" applyFill="1" applyBorder="1" applyAlignment="1">
      <alignment horizontal="center" wrapText="1"/>
    </xf>
    <xf numFmtId="49" fontId="7" fillId="3" borderId="2" xfId="0" applyNumberFormat="1" applyFont="1" applyFill="1" applyBorder="1" applyAlignment="1">
      <alignment horizontal="center" wrapText="1"/>
    </xf>
    <xf numFmtId="0" fontId="5" fillId="2" borderId="5" xfId="0" applyFont="1" applyFill="1" applyBorder="1"/>
    <xf numFmtId="0" fontId="9" fillId="0" borderId="0" xfId="0" applyFont="1"/>
    <xf numFmtId="3" fontId="9" fillId="0" borderId="0" xfId="0" applyNumberFormat="1" applyFont="1"/>
    <xf numFmtId="49" fontId="3" fillId="5" borderId="2" xfId="0" applyNumberFormat="1" applyFont="1" applyFill="1" applyBorder="1" applyAlignment="1">
      <alignment horizontal="center" wrapText="1"/>
    </xf>
    <xf numFmtId="49" fontId="7" fillId="6" borderId="2" xfId="0" applyNumberFormat="1" applyFont="1" applyFill="1" applyBorder="1" applyAlignment="1">
      <alignment horizontal="center" wrapText="1"/>
    </xf>
    <xf numFmtId="49" fontId="7" fillId="7" borderId="2" xfId="0" applyNumberFormat="1" applyFont="1" applyFill="1" applyBorder="1" applyAlignment="1">
      <alignment horizontal="center" wrapText="1"/>
    </xf>
    <xf numFmtId="49" fontId="1" fillId="6" borderId="2" xfId="0" applyNumberFormat="1" applyFont="1" applyFill="1" applyBorder="1" applyAlignment="1">
      <alignment horizontal="center" wrapText="1"/>
    </xf>
    <xf numFmtId="49" fontId="5" fillId="0" borderId="3" xfId="0" applyNumberFormat="1" applyFont="1" applyBorder="1"/>
    <xf numFmtId="49" fontId="7" fillId="0" borderId="3" xfId="0" applyNumberFormat="1" applyFont="1" applyBorder="1" applyAlignment="1">
      <alignment wrapText="1"/>
    </xf>
    <xf numFmtId="49" fontId="5" fillId="0" borderId="2" xfId="0" applyNumberFormat="1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2" fillId="0" borderId="0" xfId="0" applyFont="1" applyAlignment="1">
      <alignment vertical="center" wrapText="1"/>
    </xf>
    <xf numFmtId="3" fontId="8" fillId="4" borderId="3" xfId="0" applyNumberFormat="1" applyFont="1" applyFill="1" applyBorder="1" applyAlignment="1">
      <alignment horizontal="center"/>
    </xf>
    <xf numFmtId="3" fontId="8" fillId="4" borderId="6" xfId="0" applyNumberFormat="1" applyFont="1" applyFill="1" applyBorder="1" applyAlignment="1">
      <alignment horizontal="center"/>
    </xf>
    <xf numFmtId="3" fontId="8" fillId="4" borderId="3" xfId="0" applyNumberFormat="1" applyFont="1" applyFill="1" applyBorder="1" applyAlignment="1">
      <alignment horizontal="center" wrapText="1"/>
    </xf>
    <xf numFmtId="3" fontId="8" fillId="4" borderId="6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2" xfId="0" applyNumberFormat="1" applyFont="1" applyFill="1" applyBorder="1" applyAlignment="1">
      <alignment horizontal="center" wrapText="1"/>
    </xf>
    <xf numFmtId="164" fontId="4" fillId="4" borderId="3" xfId="0" applyNumberFormat="1" applyFont="1" applyFill="1" applyBorder="1" applyAlignment="1">
      <alignment horizontal="center" vertical="center"/>
    </xf>
    <xf numFmtId="164" fontId="4" fillId="4" borderId="6" xfId="0" applyNumberFormat="1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left" vertical="center"/>
    </xf>
    <xf numFmtId="0" fontId="3" fillId="0" borderId="0" xfId="0" applyFont="1"/>
    <xf numFmtId="165" fontId="4" fillId="4" borderId="7" xfId="0" applyNumberFormat="1" applyFont="1" applyFill="1" applyBorder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BE5D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E6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2F0D9"/>
      <color rgb="FFFBE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73"/>
  <sheetViews>
    <sheetView showGridLines="0" tabSelected="1" topLeftCell="B59" zoomScale="95" zoomScaleNormal="98" workbookViewId="0">
      <selection activeCell="E33" sqref="E33"/>
    </sheetView>
  </sheetViews>
  <sheetFormatPr defaultColWidth="14.44140625" defaultRowHeight="13.2" x14ac:dyDescent="0.25"/>
  <cols>
    <col min="1" max="1" width="80.6640625" customWidth="1"/>
    <col min="2" max="2" width="17.88671875" customWidth="1"/>
    <col min="3" max="3" width="22.5546875" customWidth="1"/>
    <col min="4" max="4" width="24.6640625" customWidth="1"/>
    <col min="5" max="5" width="87.5546875" customWidth="1"/>
  </cols>
  <sheetData>
    <row r="1" spans="1:5" ht="30" customHeight="1" x14ac:dyDescent="0.25">
      <c r="A1" s="46" t="s">
        <v>0</v>
      </c>
      <c r="B1" s="46"/>
      <c r="C1" s="46"/>
      <c r="D1" s="46"/>
      <c r="E1" s="46"/>
    </row>
    <row r="2" spans="1:5" ht="15.75" customHeight="1" x14ac:dyDescent="0.25">
      <c r="A2" s="45" t="s">
        <v>19</v>
      </c>
      <c r="B2" s="45"/>
      <c r="C2" s="45"/>
      <c r="D2" s="45"/>
      <c r="E2" s="45"/>
    </row>
    <row r="3" spans="1:5" ht="39" customHeight="1" x14ac:dyDescent="0.25">
      <c r="A3" s="2" t="s">
        <v>1</v>
      </c>
      <c r="B3" s="1" t="s">
        <v>3</v>
      </c>
      <c r="C3" s="1" t="s">
        <v>5</v>
      </c>
      <c r="D3" s="38" t="s">
        <v>4</v>
      </c>
      <c r="E3" s="1" t="s">
        <v>2</v>
      </c>
    </row>
    <row r="4" spans="1:5" ht="30" customHeight="1" x14ac:dyDescent="0.25">
      <c r="A4" s="3" t="s">
        <v>20</v>
      </c>
      <c r="B4" s="4">
        <v>26</v>
      </c>
      <c r="C4" s="5">
        <v>380</v>
      </c>
      <c r="D4" s="6">
        <f t="shared" ref="D4:D9" si="0">B4*C4</f>
        <v>9880</v>
      </c>
      <c r="E4" s="7" t="s">
        <v>59</v>
      </c>
    </row>
    <row r="5" spans="1:5" ht="30" customHeight="1" x14ac:dyDescent="0.25">
      <c r="A5" s="3" t="s">
        <v>22</v>
      </c>
      <c r="B5" s="4">
        <v>52</v>
      </c>
      <c r="C5" s="5">
        <v>20</v>
      </c>
      <c r="D5" s="6">
        <f t="shared" si="0"/>
        <v>1040</v>
      </c>
      <c r="E5" s="7" t="s">
        <v>59</v>
      </c>
    </row>
    <row r="6" spans="1:5" ht="30" customHeight="1" x14ac:dyDescent="0.25">
      <c r="A6" s="3" t="s">
        <v>21</v>
      </c>
      <c r="B6" s="4">
        <v>26</v>
      </c>
      <c r="C6" s="5">
        <v>35</v>
      </c>
      <c r="D6" s="6">
        <f t="shared" si="0"/>
        <v>910</v>
      </c>
      <c r="E6" s="7" t="s">
        <v>59</v>
      </c>
    </row>
    <row r="7" spans="1:5" ht="30" customHeight="1" x14ac:dyDescent="0.25">
      <c r="A7" s="3" t="s">
        <v>23</v>
      </c>
      <c r="B7" s="4">
        <v>52</v>
      </c>
      <c r="C7" s="5">
        <v>25</v>
      </c>
      <c r="D7" s="6">
        <f t="shared" si="0"/>
        <v>1300</v>
      </c>
      <c r="E7" s="7" t="s">
        <v>59</v>
      </c>
    </row>
    <row r="8" spans="1:5" ht="30" customHeight="1" x14ac:dyDescent="0.25">
      <c r="A8" s="3" t="s">
        <v>24</v>
      </c>
      <c r="B8" s="4">
        <v>52</v>
      </c>
      <c r="C8" s="5">
        <v>10</v>
      </c>
      <c r="D8" s="6">
        <f t="shared" si="0"/>
        <v>520</v>
      </c>
      <c r="E8" s="7" t="s">
        <v>59</v>
      </c>
    </row>
    <row r="9" spans="1:5" ht="30" customHeight="1" x14ac:dyDescent="0.25">
      <c r="A9" s="3" t="s">
        <v>25</v>
      </c>
      <c r="B9" s="4">
        <v>52</v>
      </c>
      <c r="C9" s="5">
        <v>40</v>
      </c>
      <c r="D9" s="6">
        <f t="shared" si="0"/>
        <v>2080</v>
      </c>
      <c r="E9" s="7" t="s">
        <v>59</v>
      </c>
    </row>
    <row r="10" spans="1:5" ht="15" customHeight="1" x14ac:dyDescent="0.25">
      <c r="A10" s="8"/>
      <c r="B10" s="9"/>
      <c r="C10" s="10"/>
      <c r="D10" s="11"/>
      <c r="E10" s="12"/>
    </row>
    <row r="11" spans="1:5" ht="15.75" customHeight="1" x14ac:dyDescent="0.25">
      <c r="A11" s="51" t="s">
        <v>26</v>
      </c>
      <c r="B11" s="51"/>
      <c r="C11" s="51"/>
      <c r="D11" s="51"/>
      <c r="E11" s="51"/>
    </row>
    <row r="12" spans="1:5" ht="39" customHeight="1" x14ac:dyDescent="0.25">
      <c r="A12" s="1" t="s">
        <v>1</v>
      </c>
      <c r="B12" s="1" t="s">
        <v>3</v>
      </c>
      <c r="C12" s="1" t="s">
        <v>5</v>
      </c>
      <c r="D12" s="1" t="s">
        <v>4</v>
      </c>
      <c r="E12" s="1" t="s">
        <v>2</v>
      </c>
    </row>
    <row r="13" spans="1:5" ht="29.25" customHeight="1" x14ac:dyDescent="0.25">
      <c r="A13" s="13" t="s">
        <v>27</v>
      </c>
      <c r="B13" s="14">
        <v>26</v>
      </c>
      <c r="C13" s="19">
        <v>415</v>
      </c>
      <c r="D13" s="15">
        <f>C13*B13</f>
        <v>10790</v>
      </c>
      <c r="E13" s="7" t="s">
        <v>59</v>
      </c>
    </row>
    <row r="14" spans="1:5" ht="29.25" customHeight="1" x14ac:dyDescent="0.25">
      <c r="A14" s="13" t="s">
        <v>28</v>
      </c>
      <c r="B14" s="14">
        <v>26</v>
      </c>
      <c r="C14" s="19">
        <v>55</v>
      </c>
      <c r="D14" s="15">
        <f>C14*B14</f>
        <v>1430</v>
      </c>
      <c r="E14" s="7" t="s">
        <v>59</v>
      </c>
    </row>
    <row r="15" spans="1:5" ht="29.25" customHeight="1" x14ac:dyDescent="0.25">
      <c r="A15" s="13" t="s">
        <v>29</v>
      </c>
      <c r="B15" s="4">
        <v>13</v>
      </c>
      <c r="C15" s="20">
        <v>25</v>
      </c>
      <c r="D15" s="15">
        <f>C15*B15</f>
        <v>325</v>
      </c>
      <c r="E15" s="7" t="s">
        <v>59</v>
      </c>
    </row>
    <row r="16" spans="1:5" ht="29.25" customHeight="1" x14ac:dyDescent="0.25">
      <c r="A16" s="13" t="s">
        <v>30</v>
      </c>
      <c r="B16" s="4">
        <v>26</v>
      </c>
      <c r="C16" s="20">
        <v>415</v>
      </c>
      <c r="D16" s="15">
        <f>C16*B16</f>
        <v>10790</v>
      </c>
      <c r="E16" s="7" t="s">
        <v>59</v>
      </c>
    </row>
    <row r="17" spans="1:5" ht="29.25" customHeight="1" x14ac:dyDescent="0.25">
      <c r="A17" s="13" t="s">
        <v>31</v>
      </c>
      <c r="B17" s="4">
        <v>26</v>
      </c>
      <c r="C17" s="20">
        <v>55</v>
      </c>
      <c r="D17" s="15">
        <f>C17*B17</f>
        <v>1430</v>
      </c>
      <c r="E17" s="7" t="s">
        <v>59</v>
      </c>
    </row>
    <row r="18" spans="1:5" ht="20.25" customHeight="1" x14ac:dyDescent="0.25">
      <c r="A18" s="16"/>
      <c r="B18" s="9"/>
      <c r="C18" s="17"/>
      <c r="D18" s="18"/>
      <c r="E18" s="12"/>
    </row>
    <row r="19" spans="1:5" ht="20.25" customHeight="1" x14ac:dyDescent="0.25">
      <c r="A19" s="21" t="s">
        <v>6</v>
      </c>
      <c r="B19" s="9"/>
      <c r="C19" s="10"/>
      <c r="D19" s="11"/>
      <c r="E19" s="22"/>
    </row>
    <row r="20" spans="1:5" ht="42" customHeight="1" x14ac:dyDescent="0.25">
      <c r="A20" s="2" t="s">
        <v>1</v>
      </c>
      <c r="B20" s="1" t="s">
        <v>3</v>
      </c>
      <c r="C20" s="1" t="s">
        <v>5</v>
      </c>
      <c r="D20" s="1" t="s">
        <v>4</v>
      </c>
      <c r="E20" s="1" t="s">
        <v>2</v>
      </c>
    </row>
    <row r="21" spans="1:5" ht="26.4" x14ac:dyDescent="0.25">
      <c r="A21" s="44" t="s">
        <v>55</v>
      </c>
      <c r="B21" s="39" t="s">
        <v>56</v>
      </c>
      <c r="C21" s="40" t="s">
        <v>32</v>
      </c>
      <c r="D21" s="6">
        <f>B21*C21</f>
        <v>462</v>
      </c>
      <c r="E21" s="41" t="s">
        <v>59</v>
      </c>
    </row>
    <row r="22" spans="1:5" ht="20.25" customHeight="1" x14ac:dyDescent="0.25">
      <c r="A22" s="23" t="s">
        <v>33</v>
      </c>
      <c r="B22" s="4">
        <v>28</v>
      </c>
      <c r="C22" s="5">
        <v>5</v>
      </c>
      <c r="D22" s="6">
        <f>B22*C22</f>
        <v>140</v>
      </c>
      <c r="E22" s="24" t="s">
        <v>59</v>
      </c>
    </row>
    <row r="23" spans="1:5" ht="20.25" customHeight="1" x14ac:dyDescent="0.25">
      <c r="A23" s="8"/>
      <c r="B23" s="9"/>
      <c r="C23" s="10"/>
      <c r="D23" s="11"/>
      <c r="E23" s="22"/>
    </row>
    <row r="24" spans="1:5" ht="20.25" customHeight="1" x14ac:dyDescent="0.25">
      <c r="A24" s="21" t="s">
        <v>34</v>
      </c>
      <c r="B24" s="9"/>
      <c r="C24" s="10"/>
      <c r="D24" s="11"/>
      <c r="E24" s="22"/>
    </row>
    <row r="25" spans="1:5" ht="75" customHeight="1" x14ac:dyDescent="0.25">
      <c r="A25" s="2" t="s">
        <v>1</v>
      </c>
      <c r="B25" s="1" t="s">
        <v>3</v>
      </c>
      <c r="C25" s="1" t="s">
        <v>5</v>
      </c>
      <c r="D25" s="1" t="s">
        <v>4</v>
      </c>
      <c r="E25" s="1" t="s">
        <v>2</v>
      </c>
    </row>
    <row r="26" spans="1:5" ht="22.2" customHeight="1" x14ac:dyDescent="0.25">
      <c r="A26" s="13" t="s">
        <v>57</v>
      </c>
      <c r="B26" s="4">
        <v>26</v>
      </c>
      <c r="C26" s="40">
        <v>3</v>
      </c>
      <c r="D26" s="6">
        <f>B26*C26</f>
        <v>78</v>
      </c>
      <c r="E26" s="41" t="s">
        <v>59</v>
      </c>
    </row>
    <row r="27" spans="1:5" ht="20.25" customHeight="1" x14ac:dyDescent="0.25">
      <c r="A27" s="25"/>
      <c r="B27" s="9"/>
      <c r="C27" s="10"/>
      <c r="D27" s="11"/>
      <c r="E27" s="22"/>
    </row>
    <row r="28" spans="1:5" ht="15.75" customHeight="1" x14ac:dyDescent="0.25">
      <c r="A28" s="21" t="s">
        <v>41</v>
      </c>
    </row>
    <row r="29" spans="1:5" ht="39" customHeight="1" x14ac:dyDescent="0.25">
      <c r="A29" s="27" t="s">
        <v>1</v>
      </c>
      <c r="B29" s="28"/>
      <c r="C29" s="52" t="s">
        <v>7</v>
      </c>
      <c r="D29" s="52"/>
      <c r="E29" s="1" t="s">
        <v>2</v>
      </c>
    </row>
    <row r="30" spans="1:5" ht="15.75" customHeight="1" x14ac:dyDescent="0.25">
      <c r="A30" s="26" t="s">
        <v>8</v>
      </c>
      <c r="B30" s="29"/>
      <c r="C30" s="53">
        <v>39.049999999999997</v>
      </c>
      <c r="D30" s="54"/>
      <c r="E30" s="30" t="s">
        <v>9</v>
      </c>
    </row>
    <row r="31" spans="1:5" ht="15.75" customHeight="1" x14ac:dyDescent="0.25">
      <c r="A31" s="26" t="s">
        <v>35</v>
      </c>
      <c r="B31" s="29"/>
      <c r="C31" s="53">
        <v>1.33</v>
      </c>
      <c r="D31" s="54"/>
      <c r="E31" s="30" t="s">
        <v>9</v>
      </c>
    </row>
    <row r="32" spans="1:5" ht="15.75" customHeight="1" x14ac:dyDescent="0.25">
      <c r="A32" s="26" t="s">
        <v>10</v>
      </c>
      <c r="B32" s="29"/>
      <c r="C32" s="53">
        <v>28.76</v>
      </c>
      <c r="D32" s="54"/>
      <c r="E32" s="30" t="s">
        <v>9</v>
      </c>
    </row>
    <row r="33" spans="1:5" ht="15.75" customHeight="1" x14ac:dyDescent="0.25">
      <c r="A33" s="26" t="s">
        <v>36</v>
      </c>
      <c r="B33" s="31"/>
      <c r="C33" s="55">
        <v>43.85</v>
      </c>
      <c r="D33" s="55"/>
      <c r="E33" s="30" t="s">
        <v>9</v>
      </c>
    </row>
    <row r="34" spans="1:5" ht="15.75" customHeight="1" x14ac:dyDescent="0.25">
      <c r="A34" s="26" t="s">
        <v>37</v>
      </c>
      <c r="B34" s="29"/>
      <c r="C34" s="55">
        <v>0.92</v>
      </c>
      <c r="D34" s="55"/>
      <c r="E34" s="30" t="s">
        <v>9</v>
      </c>
    </row>
    <row r="35" spans="1:5" ht="15.75" customHeight="1" x14ac:dyDescent="0.25">
      <c r="A35" s="26" t="s">
        <v>38</v>
      </c>
      <c r="B35" s="29"/>
      <c r="C35" s="55">
        <v>6.16</v>
      </c>
      <c r="D35" s="55"/>
      <c r="E35" s="30" t="s">
        <v>9</v>
      </c>
    </row>
    <row r="36" spans="1:5" ht="15.75" customHeight="1" x14ac:dyDescent="0.25">
      <c r="A36" s="56" t="s">
        <v>11</v>
      </c>
      <c r="B36" s="56"/>
      <c r="C36" s="55">
        <v>416.7</v>
      </c>
      <c r="D36" s="55"/>
      <c r="E36" s="32" t="s">
        <v>12</v>
      </c>
    </row>
    <row r="37" spans="1:5" ht="15.75" customHeight="1" x14ac:dyDescent="0.25">
      <c r="A37" s="56"/>
      <c r="B37" s="56"/>
      <c r="C37" s="55"/>
      <c r="D37" s="55"/>
      <c r="E37" s="32" t="s">
        <v>13</v>
      </c>
    </row>
    <row r="38" spans="1:5" x14ac:dyDescent="0.25">
      <c r="A38" s="56"/>
      <c r="B38" s="56"/>
      <c r="C38" s="55"/>
      <c r="D38" s="55"/>
      <c r="E38" s="33" t="s">
        <v>39</v>
      </c>
    </row>
    <row r="39" spans="1:5" ht="15.75" customHeight="1" x14ac:dyDescent="0.25">
      <c r="A39" s="56" t="s">
        <v>11</v>
      </c>
      <c r="B39" s="56"/>
      <c r="C39" s="55">
        <v>172.17</v>
      </c>
      <c r="D39" s="55"/>
      <c r="E39" s="32" t="s">
        <v>12</v>
      </c>
    </row>
    <row r="40" spans="1:5" ht="15.75" customHeight="1" x14ac:dyDescent="0.25">
      <c r="A40" s="56"/>
      <c r="B40" s="56"/>
      <c r="C40" s="55"/>
      <c r="D40" s="55"/>
      <c r="E40" s="32" t="s">
        <v>13</v>
      </c>
    </row>
    <row r="41" spans="1:5" x14ac:dyDescent="0.25">
      <c r="A41" s="56"/>
      <c r="B41" s="56"/>
      <c r="C41" s="55"/>
      <c r="D41" s="55"/>
      <c r="E41" s="33" t="s">
        <v>40</v>
      </c>
    </row>
    <row r="42" spans="1:5" x14ac:dyDescent="0.25">
      <c r="A42" s="26" t="s">
        <v>11</v>
      </c>
      <c r="B42" s="29"/>
      <c r="C42" s="55">
        <v>1E-3</v>
      </c>
      <c r="D42" s="55"/>
      <c r="E42" s="33" t="s">
        <v>54</v>
      </c>
    </row>
    <row r="43" spans="1:5" x14ac:dyDescent="0.25">
      <c r="A43" s="56" t="s">
        <v>14</v>
      </c>
      <c r="B43" s="56"/>
      <c r="C43" s="55">
        <v>0</v>
      </c>
      <c r="D43" s="55"/>
      <c r="E43" s="34" t="s">
        <v>15</v>
      </c>
    </row>
    <row r="44" spans="1:5" x14ac:dyDescent="0.25">
      <c r="A44" s="56"/>
      <c r="B44" s="56"/>
      <c r="C44" s="55"/>
      <c r="D44" s="55"/>
      <c r="E44" s="32" t="s">
        <v>12</v>
      </c>
    </row>
    <row r="45" spans="1:5" x14ac:dyDescent="0.25">
      <c r="A45" s="56"/>
      <c r="B45" s="56"/>
      <c r="C45" s="55"/>
      <c r="D45" s="55"/>
      <c r="E45" s="32" t="s">
        <v>13</v>
      </c>
    </row>
    <row r="46" spans="1:5" x14ac:dyDescent="0.25">
      <c r="A46" s="56"/>
      <c r="B46" s="56"/>
      <c r="C46" s="55"/>
      <c r="D46" s="55"/>
      <c r="E46" s="33" t="s">
        <v>39</v>
      </c>
    </row>
    <row r="47" spans="1:5" x14ac:dyDescent="0.25">
      <c r="A47" s="56" t="s">
        <v>14</v>
      </c>
      <c r="B47" s="56"/>
      <c r="C47" s="55">
        <v>157.34</v>
      </c>
      <c r="D47" s="55"/>
      <c r="E47" s="34" t="s">
        <v>15</v>
      </c>
    </row>
    <row r="48" spans="1:5" x14ac:dyDescent="0.25">
      <c r="A48" s="56"/>
      <c r="B48" s="56"/>
      <c r="C48" s="55"/>
      <c r="D48" s="55"/>
      <c r="E48" s="32" t="s">
        <v>12</v>
      </c>
    </row>
    <row r="49" spans="1:5" x14ac:dyDescent="0.25">
      <c r="A49" s="56"/>
      <c r="B49" s="56"/>
      <c r="C49" s="55"/>
      <c r="D49" s="55"/>
      <c r="E49" s="32" t="s">
        <v>13</v>
      </c>
    </row>
    <row r="50" spans="1:5" x14ac:dyDescent="0.25">
      <c r="A50" s="56"/>
      <c r="B50" s="56"/>
      <c r="C50" s="55"/>
      <c r="D50" s="55"/>
      <c r="E50" s="33" t="s">
        <v>40</v>
      </c>
    </row>
    <row r="51" spans="1:5" x14ac:dyDescent="0.25">
      <c r="A51" s="26" t="s">
        <v>14</v>
      </c>
      <c r="B51" s="29"/>
      <c r="C51" s="58">
        <v>1E-3</v>
      </c>
      <c r="D51" s="58"/>
      <c r="E51" s="34" t="s">
        <v>54</v>
      </c>
    </row>
    <row r="52" spans="1:5" ht="18" customHeight="1" x14ac:dyDescent="0.25">
      <c r="A52" s="25"/>
      <c r="B52" s="9"/>
      <c r="C52" s="10"/>
      <c r="D52" s="11"/>
      <c r="E52" s="22"/>
    </row>
    <row r="53" spans="1:5" ht="15.75" customHeight="1" x14ac:dyDescent="0.25">
      <c r="A53" s="57" t="s">
        <v>42</v>
      </c>
      <c r="B53" s="57"/>
      <c r="C53" s="57"/>
      <c r="D53" s="57"/>
      <c r="E53" s="57"/>
    </row>
    <row r="54" spans="1:5" ht="39" customHeight="1" x14ac:dyDescent="0.25">
      <c r="A54" s="27" t="s">
        <v>1</v>
      </c>
      <c r="B54" s="35"/>
      <c r="C54" s="52" t="s">
        <v>43</v>
      </c>
      <c r="D54" s="52"/>
      <c r="E54" s="1" t="s">
        <v>2</v>
      </c>
    </row>
    <row r="55" spans="1:5" ht="15.75" customHeight="1" x14ac:dyDescent="0.25">
      <c r="A55" s="26" t="s">
        <v>16</v>
      </c>
      <c r="B55" s="29"/>
      <c r="C55" s="47">
        <v>40</v>
      </c>
      <c r="D55" s="48"/>
      <c r="E55" s="30" t="s">
        <v>44</v>
      </c>
    </row>
    <row r="56" spans="1:5" ht="15.75" customHeight="1" x14ac:dyDescent="0.25">
      <c r="A56" s="26" t="s">
        <v>45</v>
      </c>
      <c r="B56" s="29"/>
      <c r="C56" s="49">
        <v>40</v>
      </c>
      <c r="D56" s="50"/>
      <c r="E56" s="30" t="s">
        <v>44</v>
      </c>
    </row>
    <row r="57" spans="1:5" ht="15.75" customHeight="1" x14ac:dyDescent="0.25">
      <c r="A57" s="42" t="s">
        <v>46</v>
      </c>
      <c r="B57" s="29"/>
      <c r="C57" s="47">
        <v>22</v>
      </c>
      <c r="D57" s="48"/>
      <c r="E57" s="30" t="s">
        <v>44</v>
      </c>
    </row>
    <row r="58" spans="1:5" ht="15.75" customHeight="1" x14ac:dyDescent="0.25">
      <c r="A58" s="26" t="s">
        <v>17</v>
      </c>
      <c r="B58" s="29"/>
      <c r="C58" s="47">
        <v>5</v>
      </c>
      <c r="D58" s="48"/>
      <c r="E58" s="30" t="s">
        <v>44</v>
      </c>
    </row>
    <row r="59" spans="1:5" ht="15.75" customHeight="1" x14ac:dyDescent="0.25">
      <c r="A59" s="26" t="s">
        <v>47</v>
      </c>
      <c r="B59" s="29"/>
      <c r="C59" s="47">
        <v>14</v>
      </c>
      <c r="D59" s="48"/>
      <c r="E59" s="30" t="s">
        <v>44</v>
      </c>
    </row>
    <row r="60" spans="1:5" ht="15.75" customHeight="1" x14ac:dyDescent="0.3">
      <c r="A60" s="36"/>
      <c r="B60" s="36"/>
      <c r="C60" s="37"/>
      <c r="D60" s="36"/>
      <c r="E60" s="36"/>
    </row>
    <row r="61" spans="1:5" ht="15.75" customHeight="1" x14ac:dyDescent="0.25">
      <c r="A61" s="57" t="s">
        <v>53</v>
      </c>
      <c r="B61" s="57"/>
      <c r="C61" s="57"/>
      <c r="D61" s="57"/>
      <c r="E61" s="57"/>
    </row>
    <row r="62" spans="1:5" ht="42" customHeight="1" x14ac:dyDescent="0.25">
      <c r="A62" s="27" t="s">
        <v>1</v>
      </c>
      <c r="B62" s="35"/>
      <c r="C62" s="52" t="s">
        <v>50</v>
      </c>
      <c r="D62" s="52"/>
      <c r="E62" s="1" t="s">
        <v>2</v>
      </c>
    </row>
    <row r="63" spans="1:5" ht="15.75" customHeight="1" x14ac:dyDescent="0.25">
      <c r="A63" s="26" t="s">
        <v>48</v>
      </c>
      <c r="B63" s="29"/>
      <c r="C63" s="47">
        <f>SUM(C4:C9)</f>
        <v>510</v>
      </c>
      <c r="D63" s="48"/>
      <c r="E63" s="30" t="s">
        <v>18</v>
      </c>
    </row>
    <row r="64" spans="1:5" ht="26.4" x14ac:dyDescent="0.25">
      <c r="A64" s="43" t="s">
        <v>49</v>
      </c>
      <c r="B64" s="29"/>
      <c r="C64" s="47">
        <f>SUM(C13:C17)</f>
        <v>965</v>
      </c>
      <c r="D64" s="48"/>
      <c r="E64" s="30" t="s">
        <v>18</v>
      </c>
    </row>
    <row r="65" spans="1:5" ht="15.75" customHeight="1" x14ac:dyDescent="0.25">
      <c r="A65" s="26" t="s">
        <v>51</v>
      </c>
      <c r="B65" s="29"/>
      <c r="C65" s="47">
        <f>C21+C22</f>
        <v>19</v>
      </c>
      <c r="D65" s="48"/>
      <c r="E65" s="30" t="s">
        <v>18</v>
      </c>
    </row>
    <row r="66" spans="1:5" ht="15.75" customHeight="1" x14ac:dyDescent="0.25">
      <c r="A66" s="26" t="s">
        <v>52</v>
      </c>
      <c r="B66" s="29"/>
      <c r="C66" s="47">
        <f>SUM(C54:C58)</f>
        <v>107</v>
      </c>
      <c r="D66" s="48"/>
      <c r="E66" s="30" t="s">
        <v>18</v>
      </c>
    </row>
    <row r="67" spans="1:5" ht="15.75" customHeight="1" x14ac:dyDescent="0.25">
      <c r="A67" s="26" t="s">
        <v>58</v>
      </c>
      <c r="B67" s="29"/>
      <c r="C67" s="47">
        <v>33</v>
      </c>
      <c r="D67" s="48"/>
      <c r="E67" s="30" t="s">
        <v>18</v>
      </c>
    </row>
    <row r="68" spans="1:5" ht="15.75" customHeight="1" x14ac:dyDescent="0.25"/>
    <row r="69" spans="1:5" ht="15.75" customHeight="1" x14ac:dyDescent="0.25"/>
    <row r="70" spans="1:5" ht="15.75" customHeight="1" x14ac:dyDescent="0.25"/>
    <row r="71" spans="1:5" ht="15.75" customHeight="1" x14ac:dyDescent="0.25"/>
    <row r="72" spans="1:5" ht="15.75" customHeight="1" x14ac:dyDescent="0.25"/>
    <row r="73" spans="1:5" ht="15.75" customHeight="1" x14ac:dyDescent="0.25"/>
    <row r="74" spans="1:5" ht="15.75" customHeight="1" x14ac:dyDescent="0.25"/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</sheetData>
  <customSheetViews>
    <customSheetView guid="{2A2D1235-7F1D-4018-93F8-7DFDB270875F}" scale="95" showGridLines="0" topLeftCell="A28">
      <selection activeCell="A38" sqref="A38"/>
      <pageMargins left="0.7" right="0.7" top="0.78749999999999998" bottom="0.78749999999999998" header="0.511811023622047" footer="0.511811023622047"/>
      <pageSetup paperSize="9" scale="40" orientation="landscape" horizontalDpi="300" verticalDpi="300" r:id="rId1"/>
    </customSheetView>
    <customSheetView guid="{61881901-B45E-4994-83AE-AD137B761614}" scale="95" showGridLines="0" topLeftCell="A90">
      <selection activeCell="C118" sqref="C118"/>
      <pageMargins left="0.7" right="0.7" top="0.78749999999999998" bottom="0.78749999999999998" header="0.511811023622047" footer="0.511811023622047"/>
      <pageSetup paperSize="9" scale="40" orientation="landscape" horizontalDpi="300" verticalDpi="300" r:id="rId2"/>
    </customSheetView>
    <customSheetView guid="{ECFB48A4-5DC9-4717-96BB-CA0E0D6D1368}" scale="95" showGridLines="0" topLeftCell="A21">
      <selection activeCell="B113" sqref="B113"/>
      <pageMargins left="0.7" right="0.7" top="0.78749999999999998" bottom="0.78749999999999998" header="0.511811023622047" footer="0.511811023622047"/>
      <pageSetup paperSize="9" scale="40" orientation="landscape" horizontalDpi="300" verticalDpi="300" r:id="rId3"/>
    </customSheetView>
    <customSheetView guid="{156D36CA-26E8-4F3C-AAFB-BDF044E72202}" scale="95" showGridLines="0" topLeftCell="A74">
      <selection activeCell="C103" sqref="C103:C106"/>
      <pageMargins left="0.7" right="0.7" top="0.78749999999999998" bottom="0.78749999999999998" header="0.511811023622047" footer="0.511811023622047"/>
      <pageSetup paperSize="9" scale="40" orientation="landscape" horizontalDpi="300" verticalDpi="300" r:id="rId4"/>
    </customSheetView>
  </customSheetViews>
  <mergeCells count="34">
    <mergeCell ref="C63:D63"/>
    <mergeCell ref="C64:D64"/>
    <mergeCell ref="C65:D65"/>
    <mergeCell ref="C67:D67"/>
    <mergeCell ref="A43:B46"/>
    <mergeCell ref="C43:D46"/>
    <mergeCell ref="A47:B50"/>
    <mergeCell ref="C47:D50"/>
    <mergeCell ref="C51:D51"/>
    <mergeCell ref="C66:D66"/>
    <mergeCell ref="C39:D41"/>
    <mergeCell ref="A53:E53"/>
    <mergeCell ref="C54:D54"/>
    <mergeCell ref="A61:E61"/>
    <mergeCell ref="C62:D62"/>
    <mergeCell ref="C57:D57"/>
    <mergeCell ref="C58:D58"/>
    <mergeCell ref="C59:D59"/>
    <mergeCell ref="A2:E2"/>
    <mergeCell ref="A1:E1"/>
    <mergeCell ref="C55:D55"/>
    <mergeCell ref="C56:D56"/>
    <mergeCell ref="A11:E11"/>
    <mergeCell ref="C29:D29"/>
    <mergeCell ref="C30:D30"/>
    <mergeCell ref="C33:D33"/>
    <mergeCell ref="C31:D31"/>
    <mergeCell ref="C32:D32"/>
    <mergeCell ref="C42:D42"/>
    <mergeCell ref="C34:D34"/>
    <mergeCell ref="C35:D35"/>
    <mergeCell ref="A36:B38"/>
    <mergeCell ref="C36:D38"/>
    <mergeCell ref="A39:B41"/>
  </mergeCells>
  <phoneticPr fontId="10" type="noConversion"/>
  <pageMargins left="0.7" right="0.7" top="0.78749999999999998" bottom="0.78749999999999998" header="0.511811023622047" footer="0.511811023622047"/>
  <pageSetup paperSize="9" scale="40" orientation="landscape" horizontalDpi="300" verticalDpi="30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Rotava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Romča</dc:creator>
  <cp:lastModifiedBy>Romana Zemanová</cp:lastModifiedBy>
  <cp:revision>1</cp:revision>
  <dcterms:created xsi:type="dcterms:W3CDTF">2020-11-27T11:39:40Z</dcterms:created>
  <dcterms:modified xsi:type="dcterms:W3CDTF">2025-07-25T05:50:42Z</dcterms:modified>
  <dc:language>cs-CZ</dc:language>
</cp:coreProperties>
</file>